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AN2022\"/>
    </mc:Choice>
  </mc:AlternateContent>
  <xr:revisionPtr revIDLastSave="0" documentId="13_ncr:1_{B0E3F133-0140-4653-8329-6FFE4B66E266}" xr6:coauthVersionLast="46" xr6:coauthVersionMax="46" xr10:uidLastSave="{00000000-0000-0000-0000-000000000000}"/>
  <bookViews>
    <workbookView xWindow="-120" yWindow="-120" windowWidth="29040" windowHeight="15840" xr2:uid="{00000000-000D-0000-FFFF-FFFF00000000}"/>
  </bookViews>
  <sheets>
    <sheet name="CFF" sheetId="3" r:id="rId1"/>
  </sheets>
  <definedNames>
    <definedName name="Print_Area" localSheetId="0">CFF!$A$2:$C$25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9" i="3" l="1"/>
  <c r="H68" i="3"/>
  <c r="H67" i="3"/>
  <c r="H66" i="3"/>
  <c r="H65" i="3"/>
  <c r="H64" i="3"/>
  <c r="H63" i="3"/>
  <c r="H62" i="3"/>
  <c r="H61" i="3"/>
  <c r="G60" i="3"/>
  <c r="F60" i="3"/>
  <c r="E60" i="3"/>
  <c r="D60" i="3"/>
  <c r="C60" i="3"/>
  <c r="H59" i="3"/>
  <c r="H58" i="3"/>
  <c r="H57" i="3"/>
  <c r="H56" i="3"/>
  <c r="H55" i="3"/>
  <c r="H54" i="3"/>
  <c r="H53" i="3"/>
  <c r="H52" i="3"/>
  <c r="H51" i="3"/>
  <c r="H50" i="3"/>
  <c r="G49" i="3"/>
  <c r="F49" i="3"/>
  <c r="F70" i="3" s="1"/>
  <c r="E49" i="3"/>
  <c r="E70" i="3" s="1"/>
  <c r="D49" i="3"/>
  <c r="C49" i="3"/>
  <c r="G44" i="3"/>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H21" i="3"/>
  <c r="E21" i="3"/>
  <c r="H20" i="3"/>
  <c r="E20" i="3"/>
  <c r="H19" i="3"/>
  <c r="E19" i="3"/>
  <c r="G18" i="3"/>
  <c r="F18" i="3"/>
  <c r="D18" i="3"/>
  <c r="C18" i="3"/>
  <c r="H14" i="3"/>
  <c r="H44" i="3" s="1"/>
  <c r="E14" i="3"/>
  <c r="E44" i="3" s="1"/>
  <c r="H13" i="3"/>
  <c r="H43" i="3" s="1"/>
  <c r="E13" i="3"/>
  <c r="E43" i="3" s="1"/>
  <c r="H12" i="3"/>
  <c r="H42" i="3" s="1"/>
  <c r="E12" i="3"/>
  <c r="E42" i="3" s="1"/>
  <c r="G11" i="3"/>
  <c r="F11" i="3"/>
  <c r="D11" i="3"/>
  <c r="C11" i="3"/>
  <c r="H10" i="3"/>
  <c r="H40" i="3" s="1"/>
  <c r="E10" i="3"/>
  <c r="H9" i="3"/>
  <c r="H39" i="3" s="1"/>
  <c r="E9" i="3"/>
  <c r="H8" i="3"/>
  <c r="H38" i="3" s="1"/>
  <c r="E8" i="3"/>
  <c r="E38" i="3" s="1"/>
  <c r="H7" i="3"/>
  <c r="E7" i="3"/>
  <c r="H6" i="3"/>
  <c r="E6" i="3"/>
  <c r="H5" i="3"/>
  <c r="E5" i="3"/>
  <c r="H4" i="3"/>
  <c r="H34" i="3" s="1"/>
  <c r="E4" i="3"/>
  <c r="E34" i="3" s="1"/>
  <c r="G3" i="3"/>
  <c r="F3" i="3"/>
  <c r="D3" i="3"/>
  <c r="C3" i="3"/>
  <c r="C70" i="3" l="1"/>
  <c r="G70" i="3"/>
  <c r="D70" i="3"/>
  <c r="H60" i="3"/>
  <c r="H49" i="3"/>
  <c r="F30" i="3"/>
  <c r="C41" i="3"/>
  <c r="E40" i="3"/>
  <c r="E39" i="3"/>
  <c r="H36" i="3"/>
  <c r="E36" i="3"/>
  <c r="H35" i="3"/>
  <c r="E35" i="3"/>
  <c r="H41" i="3"/>
  <c r="H37" i="3"/>
  <c r="E37" i="3"/>
  <c r="C33" i="3"/>
  <c r="G33" i="3"/>
  <c r="D33" i="3"/>
  <c r="D41" i="3"/>
  <c r="F41" i="3"/>
  <c r="E41" i="3"/>
  <c r="G41" i="3"/>
  <c r="F33" i="3"/>
  <c r="D15" i="3"/>
  <c r="H11" i="3"/>
  <c r="G30" i="3"/>
  <c r="E11" i="3"/>
  <c r="C15" i="3"/>
  <c r="G15" i="3"/>
  <c r="F15" i="3"/>
  <c r="H3" i="3"/>
  <c r="H18" i="3"/>
  <c r="C30" i="3"/>
  <c r="D30" i="3"/>
  <c r="H26" i="3"/>
  <c r="E18" i="3"/>
  <c r="E26" i="3"/>
  <c r="E3" i="3"/>
  <c r="H33" i="3" l="1"/>
  <c r="H70" i="3"/>
  <c r="C45" i="3"/>
  <c r="E33" i="3"/>
  <c r="E45" i="3" s="1"/>
  <c r="H45" i="3"/>
  <c r="G45" i="3"/>
  <c r="F45" i="3"/>
  <c r="D45" i="3"/>
  <c r="H15" i="3"/>
  <c r="E15" i="3"/>
  <c r="E30" i="3"/>
  <c r="H30" i="3"/>
</calcChain>
</file>

<file path=xl/sharedStrings.xml><?xml version="1.0" encoding="utf-8"?>
<sst xmlns="http://schemas.openxmlformats.org/spreadsheetml/2006/main" count="103" uniqueCount="59">
  <si>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</si>
  <si>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</si>
  <si>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</si>
  <si>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</si>
  <si>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</si>
  <si>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</si>
  <si>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</si>
  <si>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</si>
  <si>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</si>
  <si>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</si>
  <si>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</si>
  <si>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</si>
  <si>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</si>
  <si>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</si>
  <si>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</si>
  <si>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</si>
  <si>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</si>
  <si>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</si>
  <si>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</si>
  <si>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</si>
  <si>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</si>
  <si>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</si>
  <si>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</si>
  <si>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</si>
  <si>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</si>
  <si>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</si>
  <si>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</si>
  <si>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</si>
  <si>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</si>
  <si>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</si>
  <si>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</si>
  <si>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</si>
  <si>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</si>
  <si>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</si>
  <si>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</si>
  <si>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</si>
  <si>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</si>
  <si>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</si>
  <si>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</si>
  <si>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</si>
  <si>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</si>
  <si>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</si>
  <si>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</si>
  <si>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</si>
  <si>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</si>
  <si>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</si>
  <si>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</si>
  <si>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</si>
  <si>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</si>
  <si>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Nombre del ente público
Flujo de Fondos (Rubro y Capítulo)
Del XXXX al XXXX</t>
  </si>
  <si>
    <t>MUNICIPIO DE ACAMBARO, GTO.
FLUJO DE FONDOS 
 DEL 01 DE ENERO AL 31 DE DICIEMBRE DEL 2022</t>
  </si>
  <si>
    <t>_________________________</t>
  </si>
  <si>
    <t>_______________________________</t>
  </si>
  <si>
    <t>LIC. CLAUDIA SILVA CAMPOS</t>
  </si>
  <si>
    <t>C.P . CLAUDIA SALINAS CERVANTES</t>
  </si>
  <si>
    <t>PRESIDENTE MUNICIPAL</t>
  </si>
  <si>
    <t>TESORERO MUNICIPAL</t>
  </si>
  <si>
    <t>" BAJO PORTESTA DE DECIR VERDAD DECLARAMOS QUE LOS ESTADOS FINANCIEROS Y SUS NOTAS</t>
  </si>
  <si>
    <t xml:space="preserve">   SON 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</si>
</sst>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xf numFmtId="0" fontId="5" fillId="3" borderId="10" xfId="0" applyFont="1" applyFill="1" applyBorder="1" applyAlignment="1">
      <alignment horizontal="center" wrapText="1"/>
    </xf>
    <xf numFmtId="0" fontId="5" fillId="3" borderId="13" xfId="0" applyFont="1" applyFill="1" applyBorder="1" applyAlignment="1">
      <alignment horizontal="center"/>
    </xf>
    <xf numFmtId="0" fontId="5" fillId="3" borderId="4" xfId="0" applyFont="1" applyFill="1" applyBorder="1" applyAlignment="1">
      <alignment horizont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cellXfs>
  <cellStyles count="3">
    <cellStyle name="Normal" xfId="0" builtinId="0"/>
    <cellStyle name="Normal 2" xfId="1" xr:uid="{00000000-0005-0000-0000-000001000000}"/>
    <cellStyle name="Normal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8"/>
  <sheetViews>
    <sheetView showGridLines="0" tabSelected="1" zoomScaleNormal="100" workbookViewId="0">
      <selection activeCell="L69" sqref="L69"/>
    </sheetView>
  </sheetViews>
  <sheetFormatPr baseColWidth="10" defaultColWidth="11.42578125" defaultRowHeight="11.25" x14ac:dyDescent="0.2"/>
  <cols>
    <col min="1" max="1" width="3.85546875" style="1" customWidth="1"/>
    <col min="2" max="2" width="18.140625" style="1" bestFit="1" customWidth="1"/>
    <col min="3" max="3" width="18.140625" style="1" customWidth="1"/>
    <col min="4" max="4" width="17.140625" style="1" customWidth="1"/>
    <col min="5" max="5" width="15" style="1" customWidth="1"/>
    <col min="6" max="6" width="17.140625" style="1" customWidth="1"/>
    <col min="7" max="7" width="16.5703125" style="1" customWidth="1"/>
    <col min="8" max="8" width="14.5703125" style="1" customWidth="1"/>
    <col min="9" max="16384" width="11.42578125" style="1"/>
  </cols>
  <sheetData>
    <row r="1" spans="1:8" ht="34.9" customHeight="1" x14ac:dyDescent="0.2">
      <c r="A1" s="36" t="s">
        <v>50</v>
      </c>
      <c r="B1" s="37"/>
      <c r="C1" s="37"/>
      <c r="D1" s="37"/>
      <c r="E1" s="37"/>
      <c r="F1" s="37"/>
      <c r="G1" s="37"/>
      <c r="H1" s="38"/>
    </row>
    <row r="2" spans="1:8" ht="33.75" x14ac:dyDescent="0.2">
      <c r="A2" s="39" t="s">
        <v>29</v>
      </c>
      <c r="B2" s="40" t="s">
        <v>1</v>
      </c>
      <c r="C2" s="41" t="s">
        <v>30</v>
      </c>
      <c r="D2" s="41" t="s">
        <v>31</v>
      </c>
      <c r="E2" s="41" t="s">
        <v>4</v>
      </c>
      <c r="F2" s="41" t="s">
        <v>5</v>
      </c>
      <c r="G2" s="41" t="s">
        <v>32</v>
      </c>
      <c r="H2" s="41" t="s">
        <v>33</v>
      </c>
    </row>
    <row r="3" spans="1:8" x14ac:dyDescent="0.2">
      <c r="A3" s="31"/>
      <c r="B3" s="19" t="s">
        <v>34</v>
      </c>
      <c r="C3" s="16">
        <f t="shared" ref="C3:H3" si="0">SUM(C4:C10)</f>
        <v>471995158.94999999</v>
      </c>
      <c r="D3" s="16">
        <f t="shared" si="0"/>
        <v>-41418019.719999999</v>
      </c>
      <c r="E3" s="16">
        <f t="shared" si="0"/>
        <v>430577139.22999996</v>
      </c>
      <c r="F3" s="16">
        <f t="shared" si="0"/>
        <v>423381565.43000007</v>
      </c>
      <c r="G3" s="16">
        <f t="shared" si="0"/>
        <v>422650986.69</v>
      </c>
      <c r="H3" s="16">
        <f t="shared" si="0"/>
        <v>730578.74000002444</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83431028.430000007</v>
      </c>
      <c r="D7" s="7">
        <v>18732146.639999997</v>
      </c>
      <c r="E7" s="7">
        <f t="shared" si="1"/>
        <v>102163175.07000001</v>
      </c>
      <c r="F7" s="7">
        <v>62695350.150000006</v>
      </c>
      <c r="G7" s="7">
        <v>62368933.579999998</v>
      </c>
      <c r="H7" s="7">
        <f t="shared" si="2"/>
        <v>326416.57000000775</v>
      </c>
    </row>
    <row r="8" spans="1:8" x14ac:dyDescent="0.2">
      <c r="A8" s="17">
        <v>15</v>
      </c>
      <c r="B8" s="18" t="s">
        <v>39</v>
      </c>
      <c r="C8" s="7">
        <v>374455268.56999999</v>
      </c>
      <c r="D8" s="7">
        <v>-60150166.359999992</v>
      </c>
      <c r="E8" s="7">
        <f t="shared" si="1"/>
        <v>314305102.20999998</v>
      </c>
      <c r="F8" s="7">
        <v>360686215.28000003</v>
      </c>
      <c r="G8" s="7">
        <v>360282053.11000001</v>
      </c>
      <c r="H8" s="7">
        <f t="shared" si="2"/>
        <v>404162.17000001669</v>
      </c>
    </row>
    <row r="9" spans="1:8" x14ac:dyDescent="0.2">
      <c r="A9" s="17">
        <v>16</v>
      </c>
      <c r="B9" s="18" t="s">
        <v>40</v>
      </c>
      <c r="C9" s="7">
        <v>14108861.950000001</v>
      </c>
      <c r="D9" s="7">
        <v>0</v>
      </c>
      <c r="E9" s="7">
        <f t="shared" si="1"/>
        <v>14108861.950000001</v>
      </c>
      <c r="F9" s="7">
        <v>0</v>
      </c>
      <c r="G9" s="7">
        <v>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471995158.94999999</v>
      </c>
      <c r="D15" s="24">
        <f t="shared" ref="D15:H15" si="5">D3+D11</f>
        <v>-41418019.719999999</v>
      </c>
      <c r="E15" s="24">
        <f t="shared" si="5"/>
        <v>430577139.22999996</v>
      </c>
      <c r="F15" s="24">
        <f t="shared" si="5"/>
        <v>423381565.43000007</v>
      </c>
      <c r="G15" s="24">
        <f t="shared" si="5"/>
        <v>422650986.69</v>
      </c>
      <c r="H15" s="24">
        <f t="shared" si="5"/>
        <v>730578.74000002444</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311740020.81000006</v>
      </c>
      <c r="D18" s="16">
        <f t="shared" si="6"/>
        <v>-12886871.470000003</v>
      </c>
      <c r="E18" s="16">
        <f t="shared" si="6"/>
        <v>298853149.34000003</v>
      </c>
      <c r="F18" s="16">
        <f t="shared" si="6"/>
        <v>303441271.62999988</v>
      </c>
      <c r="G18" s="16">
        <f t="shared" si="6"/>
        <v>296409699.62999988</v>
      </c>
      <c r="H18" s="16">
        <f t="shared" si="6"/>
        <v>7031571.9999999702</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228148746.31000003</v>
      </c>
      <c r="D22" s="7">
        <v>-4050604.7500000009</v>
      </c>
      <c r="E22" s="7">
        <f t="shared" si="7"/>
        <v>224098141.56000003</v>
      </c>
      <c r="F22" s="7">
        <v>217085647.96999988</v>
      </c>
      <c r="G22" s="7">
        <v>210181031.52999991</v>
      </c>
      <c r="H22" s="7">
        <f t="shared" si="8"/>
        <v>6904616.4399999678</v>
      </c>
    </row>
    <row r="23" spans="1:8" x14ac:dyDescent="0.2">
      <c r="A23" s="17">
        <v>15</v>
      </c>
      <c r="B23" s="18" t="s">
        <v>39</v>
      </c>
      <c r="C23" s="7">
        <v>83147370</v>
      </c>
      <c r="D23" s="7">
        <v>-8836266.7200000007</v>
      </c>
      <c r="E23" s="7">
        <f t="shared" si="7"/>
        <v>74311103.280000001</v>
      </c>
      <c r="F23" s="7">
        <v>81807459.419999987</v>
      </c>
      <c r="G23" s="7">
        <v>81680503.859999985</v>
      </c>
      <c r="H23" s="7">
        <f t="shared" si="8"/>
        <v>126955.56000000238</v>
      </c>
    </row>
    <row r="24" spans="1:8" x14ac:dyDescent="0.2">
      <c r="A24" s="17">
        <v>16</v>
      </c>
      <c r="B24" s="18" t="s">
        <v>40</v>
      </c>
      <c r="C24" s="7">
        <v>443904.5</v>
      </c>
      <c r="D24" s="7">
        <v>0</v>
      </c>
      <c r="E24" s="7">
        <f t="shared" si="7"/>
        <v>443904.5</v>
      </c>
      <c r="F24" s="7">
        <v>4548164.24</v>
      </c>
      <c r="G24" s="7">
        <v>4548164.24</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160255138.13999999</v>
      </c>
      <c r="D26" s="16">
        <f t="shared" ref="D26:H26" si="9">SUM(D27:D29)</f>
        <v>-831839.99</v>
      </c>
      <c r="E26" s="16">
        <f t="shared" si="9"/>
        <v>159423298.15000001</v>
      </c>
      <c r="F26" s="16">
        <f t="shared" si="9"/>
        <v>35863172.879999995</v>
      </c>
      <c r="G26" s="16">
        <f t="shared" si="9"/>
        <v>35863172.879999995</v>
      </c>
      <c r="H26" s="16">
        <f t="shared" si="9"/>
        <v>0</v>
      </c>
    </row>
    <row r="27" spans="1:8" x14ac:dyDescent="0.2">
      <c r="A27" s="17">
        <v>25</v>
      </c>
      <c r="B27" s="18" t="s">
        <v>39</v>
      </c>
      <c r="C27" s="7">
        <v>74015308.579999998</v>
      </c>
      <c r="D27" s="7">
        <v>-1112680.08</v>
      </c>
      <c r="E27" s="7">
        <f t="shared" ref="E27:E29" si="10">+C27+D27</f>
        <v>72902628.5</v>
      </c>
      <c r="F27" s="7">
        <v>23271743.029999997</v>
      </c>
      <c r="G27" s="7">
        <v>23271743.029999997</v>
      </c>
      <c r="H27" s="7">
        <f>+F27-G27</f>
        <v>0</v>
      </c>
    </row>
    <row r="28" spans="1:8" x14ac:dyDescent="0.2">
      <c r="A28" s="17">
        <v>26</v>
      </c>
      <c r="B28" s="18" t="s">
        <v>40</v>
      </c>
      <c r="C28" s="7">
        <v>86239829.560000002</v>
      </c>
      <c r="D28" s="7">
        <v>280840.09000000003</v>
      </c>
      <c r="E28" s="7">
        <f t="shared" si="10"/>
        <v>86520669.650000006</v>
      </c>
      <c r="F28" s="7">
        <v>12591429.85</v>
      </c>
      <c r="G28" s="7">
        <v>12591429.85</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471995158.95000005</v>
      </c>
      <c r="D30" s="24">
        <f t="shared" ref="D30:H30" si="11">D18+D26</f>
        <v>-13718711.460000003</v>
      </c>
      <c r="E30" s="24">
        <f t="shared" si="11"/>
        <v>458276447.49000001</v>
      </c>
      <c r="F30" s="24">
        <f t="shared" si="11"/>
        <v>339304444.50999987</v>
      </c>
      <c r="G30" s="24">
        <f t="shared" si="11"/>
        <v>332272872.50999987</v>
      </c>
      <c r="H30" s="24">
        <f t="shared" si="11"/>
        <v>7031571.9999999702</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160255138.13999996</v>
      </c>
      <c r="D33" s="16">
        <f t="shared" si="12"/>
        <v>-28531148.249999996</v>
      </c>
      <c r="E33" s="16">
        <f t="shared" si="12"/>
        <v>131723989.88999996</v>
      </c>
      <c r="F33" s="16">
        <f t="shared" si="12"/>
        <v>119940293.80000015</v>
      </c>
      <c r="G33" s="16">
        <f t="shared" si="12"/>
        <v>126241287.06000008</v>
      </c>
      <c r="H33" s="16">
        <f t="shared" si="12"/>
        <v>-6300993.2599999458</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-144717717.88000003</v>
      </c>
      <c r="D37" s="7">
        <f t="shared" si="16"/>
        <v>22782751.389999997</v>
      </c>
      <c r="E37" s="7">
        <f t="shared" si="16"/>
        <v>-121934966.49000002</v>
      </c>
      <c r="F37" s="7">
        <f t="shared" si="16"/>
        <v>-154390297.81999987</v>
      </c>
      <c r="G37" s="7">
        <f t="shared" si="16"/>
        <v>-147812097.94999993</v>
      </c>
      <c r="H37" s="7">
        <f t="shared" si="16"/>
        <v>-6578199.8699999601</v>
      </c>
    </row>
    <row r="38" spans="1:8" x14ac:dyDescent="0.2">
      <c r="A38" s="17">
        <v>15</v>
      </c>
      <c r="B38" s="18" t="s">
        <v>39</v>
      </c>
      <c r="C38" s="7">
        <f t="shared" ref="C38:H38" si="17">C8-C23</f>
        <v>291307898.56999999</v>
      </c>
      <c r="D38" s="7">
        <f t="shared" si="17"/>
        <v>-51313899.639999993</v>
      </c>
      <c r="E38" s="7">
        <f t="shared" si="17"/>
        <v>239993998.92999998</v>
      </c>
      <c r="F38" s="7">
        <f t="shared" si="17"/>
        <v>278878755.86000001</v>
      </c>
      <c r="G38" s="7">
        <f t="shared" si="17"/>
        <v>278601549.25</v>
      </c>
      <c r="H38" s="7">
        <f t="shared" si="17"/>
        <v>277206.61000001431</v>
      </c>
    </row>
    <row r="39" spans="1:8" x14ac:dyDescent="0.2">
      <c r="A39" s="17">
        <v>16</v>
      </c>
      <c r="B39" s="18" t="s">
        <v>40</v>
      </c>
      <c r="C39" s="7">
        <f t="shared" ref="C39:H39" si="18">C9-C24</f>
        <v>13664957.450000001</v>
      </c>
      <c r="D39" s="7">
        <f t="shared" si="18"/>
        <v>0</v>
      </c>
      <c r="E39" s="7">
        <f t="shared" si="18"/>
        <v>13664957.450000001</v>
      </c>
      <c r="F39" s="7">
        <f t="shared" si="18"/>
        <v>-4548164.24</v>
      </c>
      <c r="G39" s="7">
        <f t="shared" si="18"/>
        <v>-4548164.24</v>
      </c>
      <c r="H39" s="7">
        <f t="shared" si="18"/>
        <v>0</v>
      </c>
    </row>
    <row r="40" spans="1:8" x14ac:dyDescent="0.2">
      <c r="A40" s="17">
        <v>17</v>
      </c>
      <c r="B40" s="18" t="s">
        <v>41</v>
      </c>
      <c r="C40" s="7">
        <f t="shared" ref="C40:H40" si="19">C10-C25</f>
        <v>0</v>
      </c>
      <c r="D40" s="7">
        <f t="shared" si="19"/>
        <v>0</v>
      </c>
      <c r="E40" s="7">
        <f t="shared" si="19"/>
        <v>0</v>
      </c>
      <c r="F40" s="7">
        <f t="shared" si="19"/>
        <v>0</v>
      </c>
      <c r="G40" s="7">
        <f t="shared" si="19"/>
        <v>0</v>
      </c>
      <c r="H40" s="7">
        <f t="shared" si="19"/>
        <v>0</v>
      </c>
    </row>
    <row r="41" spans="1:8" x14ac:dyDescent="0.2">
      <c r="A41" s="17"/>
      <c r="B41" s="19" t="s">
        <v>42</v>
      </c>
      <c r="C41" s="16">
        <f>SUM(C42:C44)</f>
        <v>-160255138.13999999</v>
      </c>
      <c r="D41" s="16">
        <f t="shared" ref="D41:H41" si="20">SUM(D42:D44)</f>
        <v>831839.99</v>
      </c>
      <c r="E41" s="16">
        <f t="shared" si="20"/>
        <v>-159423298.15000001</v>
      </c>
      <c r="F41" s="16">
        <f t="shared" si="20"/>
        <v>-35863172.879999995</v>
      </c>
      <c r="G41" s="16">
        <f t="shared" si="20"/>
        <v>-35863172.879999995</v>
      </c>
      <c r="H41" s="16">
        <f t="shared" si="20"/>
        <v>0</v>
      </c>
    </row>
    <row r="42" spans="1:8" x14ac:dyDescent="0.2">
      <c r="A42" s="17">
        <v>25</v>
      </c>
      <c r="B42" s="18" t="s">
        <v>39</v>
      </c>
      <c r="C42" s="7">
        <f t="shared" ref="C42:H42" si="21">C12-C27</f>
        <v>-74015308.579999998</v>
      </c>
      <c r="D42" s="7">
        <f t="shared" si="21"/>
        <v>1112680.08</v>
      </c>
      <c r="E42" s="7">
        <f t="shared" si="21"/>
        <v>-72902628.5</v>
      </c>
      <c r="F42" s="7">
        <f t="shared" si="21"/>
        <v>-23271743.029999997</v>
      </c>
      <c r="G42" s="7">
        <f t="shared" si="21"/>
        <v>-23271743.029999997</v>
      </c>
      <c r="H42" s="7">
        <f t="shared" si="21"/>
        <v>0</v>
      </c>
    </row>
    <row r="43" spans="1:8" x14ac:dyDescent="0.2">
      <c r="A43" s="17">
        <v>26</v>
      </c>
      <c r="B43" s="18" t="s">
        <v>40</v>
      </c>
      <c r="C43" s="7">
        <f t="shared" ref="C43:H43" si="22">C13-C28</f>
        <v>-86239829.560000002</v>
      </c>
      <c r="D43" s="7">
        <f t="shared" si="22"/>
        <v>-280840.09000000003</v>
      </c>
      <c r="E43" s="7">
        <f t="shared" si="22"/>
        <v>-86520669.650000006</v>
      </c>
      <c r="F43" s="7">
        <f t="shared" si="22"/>
        <v>-12591429.85</v>
      </c>
      <c r="G43" s="7">
        <f t="shared" si="22"/>
        <v>-12591429.85</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0</v>
      </c>
      <c r="D45" s="24">
        <f t="shared" ref="D45:H45" si="24">D33+D41</f>
        <v>-27699308.259999998</v>
      </c>
      <c r="E45" s="24">
        <f t="shared" si="24"/>
        <v>-27699308.26000005</v>
      </c>
      <c r="F45" s="24">
        <f t="shared" si="24"/>
        <v>84077120.920000151</v>
      </c>
      <c r="G45" s="24">
        <f t="shared" si="24"/>
        <v>90378114.180000082</v>
      </c>
      <c r="H45" s="24">
        <f t="shared" si="24"/>
        <v>-6300993.2599999458</v>
      </c>
    </row>
    <row r="47" spans="1:8" x14ac:dyDescent="0.2">
      <c r="A47" s="33" t="s">
        <v>49</v>
      </c>
      <c r="B47" s="34"/>
      <c r="C47" s="34"/>
      <c r="D47" s="34"/>
      <c r="E47" s="34"/>
      <c r="F47" s="34"/>
      <c r="G47" s="34"/>
      <c r="H47" s="35"/>
    </row>
    <row r="48" spans="1:8" ht="33.75" x14ac:dyDescent="0.2">
      <c r="A48" s="28" t="s">
        <v>0</v>
      </c>
      <c r="B48" s="29" t="s">
        <v>1</v>
      </c>
      <c r="C48" s="30" t="s">
        <v>2</v>
      </c>
      <c r="D48" s="30" t="s">
        <v>3</v>
      </c>
      <c r="E48" s="30" t="s">
        <v>4</v>
      </c>
      <c r="F48" s="30" t="s">
        <v>5</v>
      </c>
      <c r="G48" s="30" t="s">
        <v>6</v>
      </c>
      <c r="H48" s="30" t="s">
        <v>7</v>
      </c>
    </row>
    <row r="49" spans="1:8" x14ac:dyDescent="0.2">
      <c r="A49" s="2"/>
      <c r="B49" s="3" t="s">
        <v>8</v>
      </c>
      <c r="C49" s="4">
        <f>SUM(C50:C59)</f>
        <v>471995158.94999999</v>
      </c>
      <c r="D49" s="4">
        <f t="shared" ref="D49:H49" si="25">SUM(D50:D59)</f>
        <v>41418019.719999999</v>
      </c>
      <c r="E49" s="4">
        <f t="shared" si="25"/>
        <v>513413178.67000002</v>
      </c>
      <c r="F49" s="4">
        <f t="shared" si="25"/>
        <v>423381565.42999995</v>
      </c>
      <c r="G49" s="4">
        <f t="shared" si="25"/>
        <v>422650986.69</v>
      </c>
      <c r="H49" s="4">
        <f t="shared" si="25"/>
        <v>730578.73999995738</v>
      </c>
    </row>
    <row r="50" spans="1:8" x14ac:dyDescent="0.2">
      <c r="A50" s="5">
        <v>1</v>
      </c>
      <c r="B50" s="6" t="s">
        <v>9</v>
      </c>
      <c r="C50" s="7">
        <v>55553194.149999999</v>
      </c>
      <c r="D50" s="7">
        <v>-26192153.710000001</v>
      </c>
      <c r="E50" s="7">
        <v>29361040.440000001</v>
      </c>
      <c r="F50" s="7">
        <v>28479468.239999998</v>
      </c>
      <c r="G50" s="7">
        <v>28479468.239999998</v>
      </c>
      <c r="H50" s="7">
        <f>+F50-G50</f>
        <v>0</v>
      </c>
    </row>
    <row r="51" spans="1:8" x14ac:dyDescent="0.2">
      <c r="A51" s="5">
        <v>2</v>
      </c>
      <c r="B51" s="6" t="s">
        <v>10</v>
      </c>
      <c r="C51" s="7">
        <v>0</v>
      </c>
      <c r="D51" s="7">
        <v>0</v>
      </c>
      <c r="E51" s="7">
        <v>0</v>
      </c>
      <c r="F51" s="7">
        <v>0</v>
      </c>
      <c r="G51" s="7">
        <v>0</v>
      </c>
      <c r="H51" s="7">
        <f t="shared" ref="H51:H59" si="26">+F51-G51</f>
        <v>0</v>
      </c>
    </row>
    <row r="52" spans="1:8" x14ac:dyDescent="0.2">
      <c r="A52" s="5">
        <v>3</v>
      </c>
      <c r="B52" s="6" t="s">
        <v>11</v>
      </c>
      <c r="C52" s="7">
        <v>5175000</v>
      </c>
      <c r="D52" s="7">
        <v>-968124.2</v>
      </c>
      <c r="E52" s="7">
        <v>4206875.8</v>
      </c>
      <c r="F52" s="7">
        <v>4136874.8</v>
      </c>
      <c r="G52" s="7">
        <v>4136874.8</v>
      </c>
      <c r="H52" s="7">
        <f t="shared" si="26"/>
        <v>0</v>
      </c>
    </row>
    <row r="53" spans="1:8" x14ac:dyDescent="0.2">
      <c r="A53" s="5">
        <v>4</v>
      </c>
      <c r="B53" s="6" t="s">
        <v>12</v>
      </c>
      <c r="C53" s="7">
        <v>8189303.7300000004</v>
      </c>
      <c r="D53" s="7">
        <v>1471891.45</v>
      </c>
      <c r="E53" s="7">
        <v>9661195.1799999997</v>
      </c>
      <c r="F53" s="7">
        <v>9381033.9800000004</v>
      </c>
      <c r="G53" s="7">
        <v>9381033.9800000004</v>
      </c>
      <c r="H53" s="7">
        <f t="shared" si="26"/>
        <v>0</v>
      </c>
    </row>
    <row r="54" spans="1:8" x14ac:dyDescent="0.2">
      <c r="A54" s="5">
        <v>5</v>
      </c>
      <c r="B54" s="6" t="s">
        <v>13</v>
      </c>
      <c r="C54" s="7">
        <v>8628497.3000000007</v>
      </c>
      <c r="D54" s="7">
        <v>5852659.0199999996</v>
      </c>
      <c r="E54" s="7">
        <v>14481156.32</v>
      </c>
      <c r="F54" s="7">
        <v>13936199.98</v>
      </c>
      <c r="G54" s="7">
        <v>13936582.880000001</v>
      </c>
      <c r="H54" s="7">
        <f t="shared" si="26"/>
        <v>-382.90000000037253</v>
      </c>
    </row>
    <row r="55" spans="1:8" x14ac:dyDescent="0.2">
      <c r="A55" s="5">
        <v>6</v>
      </c>
      <c r="B55" s="6" t="s">
        <v>14</v>
      </c>
      <c r="C55" s="7">
        <v>5885033.25</v>
      </c>
      <c r="D55" s="7">
        <v>1103580.8</v>
      </c>
      <c r="E55" s="7">
        <v>6988614.0499999998</v>
      </c>
      <c r="F55" s="7">
        <v>6761773.1500000004</v>
      </c>
      <c r="G55" s="7">
        <v>6434973.6799999997</v>
      </c>
      <c r="H55" s="7">
        <f t="shared" si="26"/>
        <v>326799.47000000067</v>
      </c>
    </row>
    <row r="56" spans="1:8" x14ac:dyDescent="0.2">
      <c r="A56" s="5">
        <v>7</v>
      </c>
      <c r="B56" s="6" t="s">
        <v>15</v>
      </c>
      <c r="C56" s="7">
        <v>0</v>
      </c>
      <c r="D56" s="7">
        <v>0</v>
      </c>
      <c r="E56" s="7">
        <v>0</v>
      </c>
      <c r="F56" s="7">
        <v>0</v>
      </c>
      <c r="G56" s="7">
        <v>0</v>
      </c>
      <c r="H56" s="7">
        <f t="shared" si="26"/>
        <v>0</v>
      </c>
    </row>
    <row r="57" spans="1:8" x14ac:dyDescent="0.2">
      <c r="A57" s="5">
        <v>8</v>
      </c>
      <c r="B57" s="6" t="s">
        <v>16</v>
      </c>
      <c r="C57" s="7">
        <v>388564130.51999998</v>
      </c>
      <c r="D57" s="7">
        <v>60150166.359999999</v>
      </c>
      <c r="E57" s="7">
        <v>448714296.88</v>
      </c>
      <c r="F57" s="7">
        <v>360686215.27999997</v>
      </c>
      <c r="G57" s="7">
        <v>360282053.11000001</v>
      </c>
      <c r="H57" s="7">
        <f t="shared" si="26"/>
        <v>404162.16999995708</v>
      </c>
    </row>
    <row r="58" spans="1:8" x14ac:dyDescent="0.2">
      <c r="A58" s="5">
        <v>9</v>
      </c>
      <c r="B58" s="6" t="s">
        <v>17</v>
      </c>
      <c r="C58" s="7">
        <v>0</v>
      </c>
      <c r="D58" s="7">
        <v>0</v>
      </c>
      <c r="E58" s="7">
        <v>0</v>
      </c>
      <c r="F58" s="7">
        <v>0</v>
      </c>
      <c r="G58" s="7">
        <v>0</v>
      </c>
      <c r="H58" s="7">
        <f t="shared" si="26"/>
        <v>0</v>
      </c>
    </row>
    <row r="59" spans="1:8" x14ac:dyDescent="0.2">
      <c r="A59" s="8">
        <v>0</v>
      </c>
      <c r="B59" s="6" t="s">
        <v>18</v>
      </c>
      <c r="C59" s="7">
        <v>0</v>
      </c>
      <c r="D59" s="7">
        <v>0</v>
      </c>
      <c r="E59" s="7">
        <v>0</v>
      </c>
      <c r="F59" s="7">
        <v>0</v>
      </c>
      <c r="G59" s="7">
        <v>0</v>
      </c>
      <c r="H59" s="7">
        <f t="shared" si="26"/>
        <v>0</v>
      </c>
    </row>
    <row r="60" spans="1:8" x14ac:dyDescent="0.2">
      <c r="A60" s="5"/>
      <c r="B60" s="9" t="s">
        <v>19</v>
      </c>
      <c r="C60" s="10">
        <f>SUM(C61:C69)</f>
        <v>471995158.94999999</v>
      </c>
      <c r="D60" s="10">
        <f t="shared" ref="D60:H60" si="27">SUM(D61:D69)</f>
        <v>41418019.719999999</v>
      </c>
      <c r="E60" s="10">
        <f t="shared" si="27"/>
        <v>513413178.67000002</v>
      </c>
      <c r="F60" s="10">
        <f t="shared" si="27"/>
        <v>339304444.51000011</v>
      </c>
      <c r="G60" s="10">
        <f t="shared" si="27"/>
        <v>332272872.50999999</v>
      </c>
      <c r="H60" s="10">
        <f t="shared" si="27"/>
        <v>7031572.0000000056</v>
      </c>
    </row>
    <row r="61" spans="1:8" x14ac:dyDescent="0.2">
      <c r="A61" s="8">
        <v>1000</v>
      </c>
      <c r="B61" s="6" t="s">
        <v>20</v>
      </c>
      <c r="C61" s="7">
        <v>171714636.78</v>
      </c>
      <c r="D61" s="7">
        <v>13718711.460000001</v>
      </c>
      <c r="E61" s="7">
        <v>185433348.24000001</v>
      </c>
      <c r="F61" s="7">
        <v>162469150.78999999</v>
      </c>
      <c r="G61" s="7">
        <v>160991983.16</v>
      </c>
      <c r="H61" s="7">
        <f t="shared" ref="H61:H69" si="28">+F61-G61</f>
        <v>1477167.6299999952</v>
      </c>
    </row>
    <row r="62" spans="1:8" x14ac:dyDescent="0.2">
      <c r="A62" s="5">
        <v>2000</v>
      </c>
      <c r="B62" s="6" t="s">
        <v>21</v>
      </c>
      <c r="C62" s="7">
        <v>17272416.91</v>
      </c>
      <c r="D62" s="7">
        <v>-720489.03</v>
      </c>
      <c r="E62" s="7">
        <v>16551927.879999999</v>
      </c>
      <c r="F62" s="7">
        <v>15020582.33</v>
      </c>
      <c r="G62" s="7">
        <v>14166737.73</v>
      </c>
      <c r="H62" s="7">
        <f t="shared" si="28"/>
        <v>853844.59999999963</v>
      </c>
    </row>
    <row r="63" spans="1:8" x14ac:dyDescent="0.2">
      <c r="A63" s="8">
        <v>3000</v>
      </c>
      <c r="B63" s="6" t="s">
        <v>22</v>
      </c>
      <c r="C63" s="7">
        <v>81381829.179999992</v>
      </c>
      <c r="D63" s="7">
        <v>3474003.8000000003</v>
      </c>
      <c r="E63" s="7">
        <v>84855832.980000004</v>
      </c>
      <c r="F63" s="7">
        <v>82715927.910000011</v>
      </c>
      <c r="G63" s="7">
        <v>79196790.140000001</v>
      </c>
      <c r="H63" s="7">
        <f t="shared" si="28"/>
        <v>3519137.7700000107</v>
      </c>
    </row>
    <row r="64" spans="1:8" x14ac:dyDescent="0.2">
      <c r="A64" s="5">
        <v>4000</v>
      </c>
      <c r="B64" s="6" t="s">
        <v>17</v>
      </c>
      <c r="C64" s="7">
        <v>32576122.5</v>
      </c>
      <c r="D64" s="7">
        <v>1246038.92</v>
      </c>
      <c r="E64" s="7">
        <v>33822161.420000002</v>
      </c>
      <c r="F64" s="7">
        <v>28344179.280000001</v>
      </c>
      <c r="G64" s="7">
        <v>28147773.82</v>
      </c>
      <c r="H64" s="7">
        <f t="shared" si="28"/>
        <v>196405.46000000089</v>
      </c>
    </row>
    <row r="65" spans="1:8" x14ac:dyDescent="0.2">
      <c r="A65" s="8">
        <v>5000</v>
      </c>
      <c r="B65" s="6" t="s">
        <v>23</v>
      </c>
      <c r="C65" s="7">
        <v>3407768.5200000005</v>
      </c>
      <c r="D65" s="7">
        <v>1821027.0400000003</v>
      </c>
      <c r="E65" s="7">
        <v>5228795.5599999996</v>
      </c>
      <c r="F65" s="7">
        <v>2703860.1</v>
      </c>
      <c r="G65" s="7">
        <v>2673860.1</v>
      </c>
      <c r="H65" s="7">
        <f t="shared" si="28"/>
        <v>30000</v>
      </c>
    </row>
    <row r="66" spans="1:8" x14ac:dyDescent="0.2">
      <c r="A66" s="5">
        <v>6000</v>
      </c>
      <c r="B66" s="6" t="s">
        <v>24</v>
      </c>
      <c r="C66" s="7">
        <v>159222227.56</v>
      </c>
      <c r="D66" s="7">
        <v>22376817.349999998</v>
      </c>
      <c r="E66" s="7">
        <v>181599044.91</v>
      </c>
      <c r="F66" s="7">
        <v>42347481.130000003</v>
      </c>
      <c r="G66" s="7">
        <v>41392464.590000004</v>
      </c>
      <c r="H66" s="7">
        <f t="shared" si="28"/>
        <v>955016.53999999911</v>
      </c>
    </row>
    <row r="67" spans="1:8" x14ac:dyDescent="0.2">
      <c r="A67" s="8">
        <v>7000</v>
      </c>
      <c r="B67" s="6" t="s">
        <v>25</v>
      </c>
      <c r="C67" s="7">
        <v>0</v>
      </c>
      <c r="D67" s="7">
        <v>0</v>
      </c>
      <c r="E67" s="7">
        <v>0</v>
      </c>
      <c r="F67" s="7">
        <v>0</v>
      </c>
      <c r="G67" s="7">
        <v>0</v>
      </c>
      <c r="H67" s="7">
        <f t="shared" si="28"/>
        <v>0</v>
      </c>
    </row>
    <row r="68" spans="1:8" x14ac:dyDescent="0.2">
      <c r="A68" s="5">
        <v>8000</v>
      </c>
      <c r="B68" s="6" t="s">
        <v>26</v>
      </c>
      <c r="C68" s="7">
        <v>1650000</v>
      </c>
      <c r="D68" s="7">
        <v>-176708.82</v>
      </c>
      <c r="E68" s="7">
        <v>1473291.18</v>
      </c>
      <c r="F68" s="7">
        <v>1259005.47</v>
      </c>
      <c r="G68" s="7">
        <v>1259005.47</v>
      </c>
      <c r="H68" s="7">
        <f t="shared" si="28"/>
        <v>0</v>
      </c>
    </row>
    <row r="69" spans="1:8" x14ac:dyDescent="0.2">
      <c r="A69" s="11">
        <v>9000</v>
      </c>
      <c r="B69" s="12" t="s">
        <v>27</v>
      </c>
      <c r="C69" s="7">
        <v>4770157.5</v>
      </c>
      <c r="D69" s="7">
        <v>-321381</v>
      </c>
      <c r="E69" s="7">
        <v>4448776.5</v>
      </c>
      <c r="F69" s="7">
        <v>4444257.5</v>
      </c>
      <c r="G69" s="7">
        <v>4444257.5</v>
      </c>
      <c r="H69" s="7">
        <f t="shared" si="28"/>
        <v>0</v>
      </c>
    </row>
    <row r="70" spans="1:8" x14ac:dyDescent="0.2">
      <c r="A70" s="13"/>
      <c r="B70" s="14" t="s">
        <v>28</v>
      </c>
      <c r="C70" s="15">
        <f>C49-C60</f>
        <v>0</v>
      </c>
      <c r="D70" s="15">
        <f t="shared" ref="D70:H70" si="29">D49-D60</f>
        <v>0</v>
      </c>
      <c r="E70" s="15">
        <f t="shared" si="29"/>
        <v>0</v>
      </c>
      <c r="F70" s="15">
        <f t="shared" si="29"/>
        <v>84077120.919999838</v>
      </c>
      <c r="G70" s="15">
        <f t="shared" si="29"/>
        <v>90378114.180000007</v>
      </c>
      <c r="H70" s="15">
        <f t="shared" si="29"/>
        <v>-6300993.2600000482</v>
      </c>
    </row>
    <row r="73" spans="1:8" x14ac:dyDescent="0.2">
      <c r="B73" s="1" t="s">
        <v>51</v>
      </c>
      <c r="E73" s="1" t="s">
        <v>52</v>
      </c>
    </row>
    <row r="74" spans="1:8" x14ac:dyDescent="0.2">
      <c r="B74" s="1" t="s">
        <v>53</v>
      </c>
      <c r="E74" s="1" t="s">
        <v>54</v>
      </c>
    </row>
    <row r="75" spans="1:8" ht="15" x14ac:dyDescent="0.25">
      <c r="B75" t="s">
        <v>55</v>
      </c>
      <c r="C75"/>
      <c r="D75"/>
      <c r="E75" t="s">
        <v>56</v>
      </c>
      <c r="F75"/>
    </row>
    <row r="76" spans="1:8" ht="15" x14ac:dyDescent="0.25">
      <c r="B76"/>
      <c r="C76"/>
      <c r="D76"/>
      <c r="E76"/>
      <c r="F76"/>
    </row>
    <row r="77" spans="1:8" ht="15" x14ac:dyDescent="0.25">
      <c r="B77" t="s">
        <v>57</v>
      </c>
      <c r="C77"/>
      <c r="D77"/>
      <c r="E77"/>
      <c r="F77"/>
    </row>
    <row r="78" spans="1:8" ht="15" x14ac:dyDescent="0.25">
      <c r="B78" t="s">
        <v>58</v>
      </c>
      <c r="C78"/>
      <c r="D78"/>
      <c r="E78"/>
      <c r="F78"/>
    </row>
  </sheetData>
  <mergeCells count="2">
    <mergeCell ref="A1:H1"/>
    <mergeCell ref="A47:H47"/>
  </mergeCells>
  <pageMargins left="0.70866141732283472" right="0.70866141732283472" top="0.74803149606299213" bottom="0.74803149606299213" header="0.31496062992125984" footer="0.31496062992125984"/>
  <pageSetup paperSize="9" scale="7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3.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CFF</vt:lpstr>
      <vt:lpstr>CFF!Print_Area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revision/>
  <cp:lastPrinted>2023-02-25T00:03:26Z</cp:lastPrinted>
  <dcterms:created xsi:type="dcterms:W3CDTF">2017-12-20T04:54:53Z</dcterms:created>
  <dcterms:modified xsi:type="dcterms:W3CDTF">2023-02-25T00:07:52Z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